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PADRÃO" sheetId="1" state="visible" r:id="rId2"/>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<sst xmlns="http://schemas.openxmlformats.org/spreadsheetml/2006/main" count="51" uniqueCount="46">
  <si>
    <t xml:space="preserve">EDITAL DPPG Nº 67/2021, DE 01 DE JULHO DE 2021</t>
  </si>
  <si>
    <t xml:space="preserve">SELEÇÃO ALUNOS (REGULARES/ESPECIAIS) - ANO 2021 – 2º SEMESTRE LETIVO</t>
  </si>
  <si>
    <t xml:space="preserve">Item</t>
  </si>
  <si>
    <t xml:space="preserve">Edital</t>
  </si>
  <si>
    <t xml:space="preserve">Qtde</t>
  </si>
  <si>
    <t xml:space="preserve">Pontos</t>
  </si>
  <si>
    <t xml:space="preserve">1. Formação acadêmica/titulação (pontuação acumulativa) – MÁXIMO DE 50 PONTOS</t>
  </si>
  <si>
    <t xml:space="preserve">1.1 Especialização em em áreas afins ao PPGEL (até o limite de 01 uma especialização)</t>
  </si>
  <si>
    <t xml:space="preserve">1.2 Graduação em em áreas afins ao PPGEL ou declaração de curso informando o percentual da carga horária total cumprida pelo aluno. A nota do aluno será computada multiplicando 0,2 pelo percentual da carga horária integralizada. (Máximo de 20 pontos)</t>
  </si>
  <si>
    <t xml:space="preserve">1.3 Participação em Programa de Mobilidade Externa Estudantil Internacional (até o limite de 4  pontos). Incluir documentação comprobatória do término da atividade</t>
  </si>
  <si>
    <t xml:space="preserve">2/semestre</t>
  </si>
  <si>
    <t xml:space="preserve">1.4 Disciplinas cursadas no PPGEL nos últimos 5 anos com aprovação e aproveitamento igual ou superior a 70% da nota total (até o limite de 6 disciplinas com exceção de Estudo Orientado )</t>
  </si>
  <si>
    <t xml:space="preserve">5/disciplina</t>
  </si>
  <si>
    <t xml:space="preserve">1.5 Disciplinas cursadas em outros programas de pós-graduação strictu-sensu nos últimos 5 anos, em áreas afins ao PPGEL, com aprovação e aproveitamento igual ou superior a 70% da nota total (até o limite de 2 disciplinas)</t>
  </si>
  <si>
    <t xml:space="preserve">Subtotal (limitado a 50 pontos):</t>
  </si>
  <si>
    <t xml:space="preserve">2. Experiência Profissional – MÁXIMO DE 25 PONTOS</t>
  </si>
  <si>
    <t xml:space="preserve">2.1 Atuação profissional em áreas afins ao PPGEL nos  últimos 5 (cinco) anos (limitado a 4 pontos).</t>
  </si>
  <si>
    <t xml:space="preserve">2.2 Docência, no ensino superior nos  últimos 5 (cinco) anos, em áreas afins ao PPGEL  (limitado a 8 pontos).</t>
  </si>
  <si>
    <t xml:space="preserve">3/semestre</t>
  </si>
  <si>
    <t xml:space="preserve">2.3 Docência, no ensino técnico ou profissional em áreas afins ao PPGEL nos  últimos 5 (cinco) anos  (limitado a 4 pontos).</t>
  </si>
  <si>
    <t xml:space="preserve">2.4 Monitoria em áreas afins ao PPGEL (limitado a 4 pontos). Serão pontuados apenas os documentos comprabatórioss emitidos pelos órgaos competentes das IFES.</t>
  </si>
  <si>
    <t xml:space="preserve">1/semestre</t>
  </si>
  <si>
    <t xml:space="preserve">2.5 Participação em projeto de pesquisa aprovado por agencias de fomento  em áreas afins ao PPGEL como aluno de Iniciação Cientifica. Serão pontuados apenas os documentos comprabatórioss emitidos pelos órgaos competentes das IFES ou agências de Fomento.</t>
  </si>
  <si>
    <t xml:space="preserve">4/semestre</t>
  </si>
  <si>
    <t xml:space="preserve">2.6 Participação em projetos de extensão ou desenvolvimento tecnológico aprovado por agencias de fomento em áreas afins ao PPGEL como aluno de Extensão.  Serão pontuados apenas os documentos comprabatórioss emitidos pelos órgaos competentes das IFES ou agências de Fomento.</t>
  </si>
  <si>
    <t xml:space="preserve">2.7 Participação em bancas de trabalho de conclusão (limitado a 4 pontos). Serão pontuados apenas os documentos comprabatórioss emitidos pelos órgaos competentes das IFES.</t>
  </si>
  <si>
    <t xml:space="preserve">2/banca</t>
  </si>
  <si>
    <t xml:space="preserve">2.8 Apresentação de trabalho em evento científico nacional ou internacional (limitado a 6 pontos).</t>
  </si>
  <si>
    <t xml:space="preserve">2/apresentação</t>
  </si>
  <si>
    <t xml:space="preserve">Subtotal (limitado a 25 pontos):</t>
  </si>
  <si>
    <t xml:space="preserve">3 Produção Científica e Técnica na área de Engenharias e Ciências Exatas– MÁXIMO DE 25 PONTOS</t>
  </si>
  <si>
    <t xml:space="preserve">3.1Artigos completos, aceitos ou publicados área de Engenharia IV,  classificação qualis vigente. A1, A2 ou B1.</t>
  </si>
  <si>
    <t xml:space="preserve">8/artigo</t>
  </si>
  <si>
    <t xml:space="preserve">3.2Artigos completos, aceitos ou publicados área de Engenharia IV,  classificação qualis vigente. B2-C.</t>
  </si>
  <si>
    <t xml:space="preserve">4/artigo</t>
  </si>
  <si>
    <t xml:space="preserve">3.3 Livros publicados com ISBN (Máximo de 10 pontos).</t>
  </si>
  <si>
    <t xml:space="preserve">10/livro</t>
  </si>
  <si>
    <t xml:space="preserve">3.4 Capítulos de livros publicados com ISBN (Máximo de 9 pontos). </t>
  </si>
  <si>
    <t xml:space="preserve">3/capítulo</t>
  </si>
  <si>
    <t xml:space="preserve">3.5 Trabalhos completos publicados em anais de congressos nacionais ou internacionais. É necessário enviar o trabalho completo e a comprovação de publicação.</t>
  </si>
  <si>
    <t xml:space="preserve">3/trabalho</t>
  </si>
  <si>
    <t xml:space="preserve">3.6 Resumos publicados em anais de congressos nacionais ou internacionais ou Artigos completos aceitos ou publicados sem classificação qualis na área de Engenharia IV  (máximo de 6 pontos).  É necessário enviar o resumo completo e a comprovação de publicação.</t>
  </si>
  <si>
    <t xml:space="preserve">1/resumo</t>
  </si>
  <si>
    <t xml:space="preserve">3.7 Patentes depositadas (máximo de 10 pontos).</t>
  </si>
  <si>
    <t xml:space="preserve">2/patente</t>
  </si>
  <si>
    <t xml:space="preserve">Total (limitado a 100 pontos)</t>
  </si>
</sst>
</file>

<file path=xl/styles.xml><?xml version="1.0" encoding="utf-8"?>
<styleSheet xmlns="http://schemas.openxmlformats.org/spreadsheetml/2006/main">
  <numFmts count="2">
    <numFmt numFmtId="164" formatCode="General"/>
    <numFmt numFmtId="165" formatCode="0.00"/>
  </numFmts>
  <fonts count="6">
    <font>
      <sz val="11"/>
      <color rgb="FF000000"/>
      <name val="Calibri"/>
      <family val="2"/>
      <charset val="1"/>
    </font>
    <font>
      <sz val="10"/>
      <name val="Arial"/>
      <family val="0"/>
    </font>
    <font>
      <sz val="10"/>
      <name val="Arial"/>
      <family val="0"/>
    </font>
    <font>
      <sz val="10"/>
      <name val="Arial"/>
      <family val="0"/>
    </font>
    <font>
      <sz val="9"/>
      <color rgb="FF000000"/>
      <name val="Times New Roman"/>
      <family val="1"/>
      <charset val="1"/>
    </font>
    <font>
      <b val="true"/>
      <sz val="9"/>
      <color rgb="FF000000"/>
      <name val="Times New Roman"/>
      <family val="1"/>
      <charset val="1"/>
    </font>
  </fonts>
  <fills count="2">
    <fill>
      <patternFill patternType="none"/>
    </fill>
    <fill>
      <patternFill patternType="gray125"/>
    </fill>
  </fills>
  <borders count="6">
    <border diagonalUp="false" diagonalDown="false">
      <left/>
      <right/>
      <top/>
      <bottom/>
      <diagonal/>
    </border>
    <border diagonalUp="false" diagonalDown="false">
      <left style="medium"/>
      <right style="thin"/>
      <top style="medium"/>
      <bottom style="medium"/>
      <diagonal/>
    </border>
    <border diagonalUp="false" diagonalDown="false">
      <left style="thin"/>
      <right style="thin"/>
      <top style="medium"/>
      <bottom style="medium"/>
      <diagonal/>
    </border>
    <border diagonalUp="false" diagonalDown="false">
      <left style="thin"/>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9">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5" fillId="0" borderId="1" xfId="0" applyFont="true" applyBorder="true" applyAlignment="true" applyProtection="false">
      <alignment horizontal="general" vertical="top" textRotation="0" wrapText="true" indent="0" shrinkToFit="false"/>
      <protection locked="true" hidden="false"/>
    </xf>
    <xf numFmtId="164" fontId="5" fillId="0" borderId="2" xfId="0" applyFont="true" applyBorder="true" applyAlignment="true" applyProtection="false">
      <alignment horizontal="general" vertical="top" textRotation="0" wrapText="true" indent="0" shrinkToFit="false"/>
      <protection locked="true" hidden="false"/>
    </xf>
    <xf numFmtId="164" fontId="5" fillId="0" borderId="2" xfId="0" applyFont="true" applyBorder="true" applyAlignment="true" applyProtection="false">
      <alignment horizontal="center" vertical="top" textRotation="0" wrapText="true" indent="0" shrinkToFit="false"/>
      <protection locked="true" hidden="false"/>
    </xf>
    <xf numFmtId="164" fontId="5" fillId="0" borderId="3" xfId="0" applyFont="true" applyBorder="true" applyAlignment="true" applyProtection="false">
      <alignment horizontal="center" vertical="top" textRotation="0" wrapText="true" indent="0" shrinkToFit="false"/>
      <protection locked="true" hidden="false"/>
    </xf>
    <xf numFmtId="164" fontId="5" fillId="0" borderId="4" xfId="0" applyFont="true" applyBorder="true" applyAlignment="true" applyProtection="false">
      <alignment horizontal="general" vertical="top" textRotation="0" wrapText="true" indent="0" shrinkToFit="false"/>
      <protection locked="true" hidden="false"/>
    </xf>
    <xf numFmtId="164" fontId="4" fillId="0" borderId="4" xfId="0" applyFont="true" applyBorder="true" applyAlignment="true" applyProtection="false">
      <alignment horizontal="general" vertical="top" textRotation="0" wrapText="true" indent="0" shrinkToFit="false"/>
      <protection locked="true" hidden="false"/>
    </xf>
    <xf numFmtId="164" fontId="4" fillId="0" borderId="4" xfId="0" applyFont="true" applyBorder="true" applyAlignment="true" applyProtection="false">
      <alignment horizontal="center" vertical="top" textRotation="0" wrapText="true" indent="0" shrinkToFit="false"/>
      <protection locked="true" hidden="false"/>
    </xf>
    <xf numFmtId="164" fontId="4" fillId="0" borderId="5" xfId="0" applyFont="true" applyBorder="true" applyAlignment="true" applyProtection="false">
      <alignment horizontal="general" vertical="top" textRotation="0" wrapText="true" indent="0" shrinkToFit="false"/>
      <protection locked="true" hidden="false"/>
    </xf>
    <xf numFmtId="164" fontId="4" fillId="0" borderId="5" xfId="0" applyFont="true" applyBorder="true" applyAlignment="true" applyProtection="false">
      <alignment horizontal="left" vertical="top" textRotation="0" wrapText="true" indent="0" shrinkToFit="false"/>
      <protection locked="true" hidden="false"/>
    </xf>
    <xf numFmtId="164" fontId="4" fillId="0" borderId="5" xfId="0" applyFont="true" applyBorder="true" applyAlignment="true" applyProtection="false">
      <alignment horizontal="center" vertical="top" textRotation="0" wrapText="true" indent="0" shrinkToFit="false"/>
      <protection locked="true" hidden="false"/>
    </xf>
    <xf numFmtId="165" fontId="4" fillId="0" borderId="5" xfId="0" applyFont="true" applyBorder="true" applyAlignment="true" applyProtection="false">
      <alignment horizontal="center" vertical="top" textRotation="0" wrapText="true" indent="0" shrinkToFit="false"/>
      <protection locked="true" hidden="false"/>
    </xf>
    <xf numFmtId="164" fontId="5" fillId="0" borderId="1" xfId="0" applyFont="true" applyBorder="true" applyAlignment="true" applyProtection="false">
      <alignment horizontal="right" vertical="top" textRotation="0" wrapText="true" indent="0" shrinkToFit="false"/>
      <protection locked="true" hidden="false"/>
    </xf>
    <xf numFmtId="164" fontId="4" fillId="0" borderId="2" xfId="0" applyFont="true" applyBorder="true" applyAlignment="true" applyProtection="false">
      <alignment horizontal="general" vertical="top" textRotation="0" wrapText="true" indent="0" shrinkToFit="false"/>
      <protection locked="true" hidden="false"/>
    </xf>
    <xf numFmtId="164" fontId="4" fillId="0" borderId="2" xfId="0" applyFont="true" applyBorder="true" applyAlignment="true" applyProtection="false">
      <alignment horizontal="center" vertical="top" textRotation="0" wrapText="true" indent="0" shrinkToFit="false"/>
      <protection locked="true" hidden="false"/>
    </xf>
    <xf numFmtId="165" fontId="5" fillId="0" borderId="3" xfId="0" applyFont="true" applyBorder="true" applyAlignment="true" applyProtection="false">
      <alignment horizontal="center" vertical="top" textRotation="0" wrapText="true" indent="0" shrinkToFit="false"/>
      <protection locked="true" hidden="false"/>
    </xf>
    <xf numFmtId="164" fontId="4" fillId="0" borderId="5" xfId="0" applyFont="true" applyBorder="true" applyAlignment="false" applyProtection="false">
      <alignment horizontal="general" vertical="bottom" textRotation="0" wrapText="false" indent="0" shrinkToFit="false"/>
      <protection locked="true" hidden="false"/>
    </xf>
    <xf numFmtId="164" fontId="4" fillId="0" borderId="5" xfId="0" applyFont="true" applyBorder="true" applyAlignment="true" applyProtection="false">
      <alignment horizontal="general" vertical="bottom" textRotation="0" wrapText="tru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D31"/>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A2" activeCellId="0" sqref="A2"/>
    </sheetView>
  </sheetViews>
  <sheetFormatPr defaultRowHeight="14.4" zeroHeight="false" outlineLevelRow="0" outlineLevelCol="0"/>
  <cols>
    <col collapsed="false" customWidth="true" hidden="false" outlineLevel="0" max="1" min="1" style="0" width="117.87"/>
    <col collapsed="false" customWidth="true" hidden="false" outlineLevel="0" max="1025" min="2" style="0" width="8.67"/>
  </cols>
  <sheetData>
    <row r="1" customFormat="false" ht="13.8" hidden="false" customHeight="false" outlineLevel="0" collapsed="false">
      <c r="A1" s="1" t="s">
        <v>0</v>
      </c>
    </row>
    <row r="2" customFormat="false" ht="14.4" hidden="false" customHeight="false" outlineLevel="0" collapsed="false">
      <c r="A2" s="1" t="s">
        <v>1</v>
      </c>
    </row>
    <row r="3" customFormat="false" ht="14.4" hidden="false" customHeight="false" outlineLevel="0" collapsed="false">
      <c r="A3" s="1"/>
    </row>
    <row r="4" customFormat="false" ht="14.4" hidden="false" customHeight="false" outlineLevel="0" collapsed="false">
      <c r="A4" s="2" t="s">
        <v>2</v>
      </c>
      <c r="B4" s="3" t="s">
        <v>3</v>
      </c>
      <c r="C4" s="4" t="s">
        <v>4</v>
      </c>
      <c r="D4" s="5" t="s">
        <v>5</v>
      </c>
    </row>
    <row r="5" customFormat="false" ht="14.4" hidden="false" customHeight="false" outlineLevel="0" collapsed="false">
      <c r="A5" s="6" t="s">
        <v>6</v>
      </c>
      <c r="B5" s="7"/>
      <c r="C5" s="8"/>
      <c r="D5" s="8"/>
    </row>
    <row r="6" customFormat="false" ht="14.4" hidden="false" customHeight="false" outlineLevel="0" collapsed="false">
      <c r="A6" s="9" t="s">
        <v>7</v>
      </c>
      <c r="B6" s="10" t="n">
        <v>8</v>
      </c>
      <c r="C6" s="11"/>
      <c r="D6" s="11" t="n">
        <f aca="false">MIN(C6*8,8)</f>
        <v>0</v>
      </c>
    </row>
    <row r="7" customFormat="false" ht="24" hidden="false" customHeight="false" outlineLevel="0" collapsed="false">
      <c r="A7" s="9" t="s">
        <v>8</v>
      </c>
      <c r="B7" s="10" t="n">
        <v>20</v>
      </c>
      <c r="C7" s="12"/>
      <c r="D7" s="12" t="n">
        <f aca="false">MIN(C7*20,20)</f>
        <v>0</v>
      </c>
    </row>
    <row r="8" customFormat="false" ht="14.4" hidden="false" customHeight="false" outlineLevel="0" collapsed="false">
      <c r="A8" s="9" t="s">
        <v>9</v>
      </c>
      <c r="B8" s="10" t="s">
        <v>10</v>
      </c>
      <c r="C8" s="11"/>
      <c r="D8" s="11" t="n">
        <f aca="false">MIN(C8*2,4)</f>
        <v>0</v>
      </c>
    </row>
    <row r="9" customFormat="false" ht="24" hidden="false" customHeight="false" outlineLevel="0" collapsed="false">
      <c r="A9" s="9" t="s">
        <v>11</v>
      </c>
      <c r="B9" s="9" t="s">
        <v>12</v>
      </c>
      <c r="C9" s="11"/>
      <c r="D9" s="11" t="n">
        <f aca="false">MIN(C9*5,30)</f>
        <v>0</v>
      </c>
    </row>
    <row r="10" customFormat="false" ht="24" hidden="false" customHeight="false" outlineLevel="0" collapsed="false">
      <c r="A10" s="9" t="s">
        <v>13</v>
      </c>
      <c r="B10" s="9" t="s">
        <v>12</v>
      </c>
      <c r="C10" s="11"/>
      <c r="D10" s="11" t="n">
        <f aca="false">MIN(C10*5,10)</f>
        <v>0</v>
      </c>
    </row>
    <row r="11" customFormat="false" ht="14.4" hidden="false" customHeight="false" outlineLevel="0" collapsed="false">
      <c r="A11" s="13" t="s">
        <v>14</v>
      </c>
      <c r="B11" s="14"/>
      <c r="C11" s="15"/>
      <c r="D11" s="16" t="n">
        <f aca="false">MIN(50, SUM(D6:D10))</f>
        <v>0</v>
      </c>
    </row>
    <row r="12" customFormat="false" ht="14.4" hidden="false" customHeight="false" outlineLevel="0" collapsed="false">
      <c r="A12" s="6" t="s">
        <v>15</v>
      </c>
      <c r="B12" s="7"/>
      <c r="C12" s="8"/>
      <c r="D12" s="8"/>
    </row>
    <row r="13" customFormat="false" ht="14.4" hidden="false" customHeight="false" outlineLevel="0" collapsed="false">
      <c r="A13" s="9" t="s">
        <v>16</v>
      </c>
      <c r="B13" s="9" t="s">
        <v>10</v>
      </c>
      <c r="C13" s="11"/>
      <c r="D13" s="11" t="n">
        <f aca="false">MIN(C13*2,4)</f>
        <v>0</v>
      </c>
    </row>
    <row r="14" customFormat="false" ht="14.4" hidden="false" customHeight="false" outlineLevel="0" collapsed="false">
      <c r="A14" s="9" t="s">
        <v>17</v>
      </c>
      <c r="B14" s="9" t="s">
        <v>18</v>
      </c>
      <c r="C14" s="11"/>
      <c r="D14" s="11" t="n">
        <f aca="false">MIN(C14*3,8)</f>
        <v>0</v>
      </c>
    </row>
    <row r="15" customFormat="false" ht="14.4" hidden="false" customHeight="false" outlineLevel="0" collapsed="false">
      <c r="A15" s="9" t="s">
        <v>19</v>
      </c>
      <c r="B15" s="9" t="s">
        <v>10</v>
      </c>
      <c r="C15" s="11"/>
      <c r="D15" s="11" t="n">
        <f aca="false">MIN(C15*2,4)</f>
        <v>0</v>
      </c>
    </row>
    <row r="16" customFormat="false" ht="14.4" hidden="false" customHeight="false" outlineLevel="0" collapsed="false">
      <c r="A16" s="17" t="s">
        <v>20</v>
      </c>
      <c r="B16" s="9" t="s">
        <v>21</v>
      </c>
      <c r="C16" s="11"/>
      <c r="D16" s="11" t="n">
        <f aca="false">MIN(C16*1,4)</f>
        <v>0</v>
      </c>
    </row>
    <row r="17" customFormat="false" ht="24.6" hidden="false" customHeight="false" outlineLevel="0" collapsed="false">
      <c r="A17" s="18" t="s">
        <v>22</v>
      </c>
      <c r="B17" s="9" t="s">
        <v>23</v>
      </c>
      <c r="C17" s="11"/>
      <c r="D17" s="11" t="n">
        <f aca="false">C17*4</f>
        <v>0</v>
      </c>
    </row>
    <row r="18" customFormat="false" ht="24" hidden="false" customHeight="false" outlineLevel="0" collapsed="false">
      <c r="A18" s="9" t="s">
        <v>24</v>
      </c>
      <c r="B18" s="9" t="s">
        <v>10</v>
      </c>
      <c r="C18" s="11"/>
      <c r="D18" s="11" t="n">
        <f aca="false">MIN(C18*2,4)</f>
        <v>0</v>
      </c>
    </row>
    <row r="19" customFormat="false" ht="24" hidden="false" customHeight="false" outlineLevel="0" collapsed="false">
      <c r="A19" s="9" t="s">
        <v>25</v>
      </c>
      <c r="B19" s="9" t="s">
        <v>26</v>
      </c>
      <c r="C19" s="11"/>
      <c r="D19" s="11" t="n">
        <f aca="false">MIN(C19*2,4)</f>
        <v>0</v>
      </c>
    </row>
    <row r="20" customFormat="false" ht="24" hidden="false" customHeight="false" outlineLevel="0" collapsed="false">
      <c r="A20" s="9" t="s">
        <v>27</v>
      </c>
      <c r="B20" s="9" t="s">
        <v>28</v>
      </c>
      <c r="C20" s="11"/>
      <c r="D20" s="11" t="n">
        <f aca="false">MIN(C20*2,6)</f>
        <v>0</v>
      </c>
    </row>
    <row r="21" customFormat="false" ht="14.4" hidden="false" customHeight="false" outlineLevel="0" collapsed="false">
      <c r="A21" s="13" t="s">
        <v>29</v>
      </c>
      <c r="B21" s="14"/>
      <c r="C21" s="15"/>
      <c r="D21" s="5" t="n">
        <f aca="false">MIN(25,SUM(D13:D20))</f>
        <v>0</v>
      </c>
    </row>
    <row r="22" customFormat="false" ht="14.4" hidden="false" customHeight="false" outlineLevel="0" collapsed="false">
      <c r="A22" s="6" t="s">
        <v>30</v>
      </c>
      <c r="B22" s="7"/>
      <c r="C22" s="8"/>
      <c r="D22" s="8"/>
    </row>
    <row r="23" customFormat="false" ht="14.4" hidden="false" customHeight="false" outlineLevel="0" collapsed="false">
      <c r="A23" s="9" t="s">
        <v>31</v>
      </c>
      <c r="B23" s="9" t="s">
        <v>32</v>
      </c>
      <c r="C23" s="11"/>
      <c r="D23" s="11" t="n">
        <f aca="false">C23*8</f>
        <v>0</v>
      </c>
    </row>
    <row r="24" customFormat="false" ht="14.4" hidden="false" customHeight="false" outlineLevel="0" collapsed="false">
      <c r="A24" s="9" t="s">
        <v>33</v>
      </c>
      <c r="B24" s="9" t="s">
        <v>34</v>
      </c>
      <c r="C24" s="11"/>
      <c r="D24" s="11" t="n">
        <f aca="false">C24*4</f>
        <v>0</v>
      </c>
    </row>
    <row r="25" customFormat="false" ht="14.4" hidden="false" customHeight="false" outlineLevel="0" collapsed="false">
      <c r="A25" s="9" t="s">
        <v>35</v>
      </c>
      <c r="B25" s="9" t="s">
        <v>36</v>
      </c>
      <c r="C25" s="11"/>
      <c r="D25" s="11" t="n">
        <f aca="false">MIN(C25*10,10)</f>
        <v>0</v>
      </c>
    </row>
    <row r="26" customFormat="false" ht="14.4" hidden="false" customHeight="false" outlineLevel="0" collapsed="false">
      <c r="A26" s="9" t="s">
        <v>37</v>
      </c>
      <c r="B26" s="9" t="s">
        <v>38</v>
      </c>
      <c r="C26" s="11"/>
      <c r="D26" s="11" t="n">
        <f aca="false">MIN(C26*3,10)</f>
        <v>0</v>
      </c>
    </row>
    <row r="27" customFormat="false" ht="14.4" hidden="false" customHeight="false" outlineLevel="0" collapsed="false">
      <c r="A27" s="9" t="s">
        <v>39</v>
      </c>
      <c r="B27" s="9" t="s">
        <v>40</v>
      </c>
      <c r="C27" s="11"/>
      <c r="D27" s="11" t="n">
        <f aca="false">C27*3</f>
        <v>0</v>
      </c>
    </row>
    <row r="28" customFormat="false" ht="24" hidden="false" customHeight="false" outlineLevel="0" collapsed="false">
      <c r="A28" s="9" t="s">
        <v>41</v>
      </c>
      <c r="B28" s="9" t="s">
        <v>42</v>
      </c>
      <c r="C28" s="11"/>
      <c r="D28" s="11" t="n">
        <f aca="false">C28</f>
        <v>0</v>
      </c>
    </row>
    <row r="29" customFormat="false" ht="14.4" hidden="false" customHeight="false" outlineLevel="0" collapsed="false">
      <c r="A29" s="9" t="s">
        <v>43</v>
      </c>
      <c r="B29" s="9" t="s">
        <v>44</v>
      </c>
      <c r="C29" s="11"/>
      <c r="D29" s="11" t="n">
        <f aca="false">MIN(C29*2,10)</f>
        <v>0</v>
      </c>
    </row>
    <row r="30" customFormat="false" ht="14.4" hidden="false" customHeight="false" outlineLevel="0" collapsed="false">
      <c r="A30" s="13" t="s">
        <v>29</v>
      </c>
      <c r="B30" s="14"/>
      <c r="C30" s="15"/>
      <c r="D30" s="5" t="n">
        <f aca="false">MIN(25,SUM(D23:D29))</f>
        <v>0</v>
      </c>
    </row>
    <row r="31" customFormat="false" ht="14.4" hidden="false" customHeight="false" outlineLevel="0" collapsed="false">
      <c r="A31" s="13" t="s">
        <v>45</v>
      </c>
      <c r="B31" s="14"/>
      <c r="C31" s="15"/>
      <c r="D31" s="16" t="n">
        <f aca="false">D11+D21+D30</f>
        <v>0</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6</TotalTime>
  <Application>LibreOffice/5.4.7.2$Windows_X86_64 LibreOffice_project/c838ef25c16710f8838b1faec480ebba495259d0</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2018-12-04T11:14:58Z</dcterms:created>
  <dc:creator>Sandro</dc:creator>
  <dc:description/>
  <dc:language>pt-BR</dc:language>
  <cp:lastModifiedBy/>
  <dcterms:modified xsi:type="dcterms:W3CDTF">2021-07-19T10:17:13Z</dcterms:modified>
  <cp:revision>5</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