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<sst xmlns="http://schemas.openxmlformats.org/spreadsheetml/2006/main" count="50" uniqueCount="45">
  <si>
    <t xml:space="preserve">SELEÇÃO ALUNOS (REGULARES/ESPECIAIS) - ANO 2024 – 1º SEMESTRE LETIVO</t>
  </si>
  <si>
    <t xml:space="preserve">Item</t>
  </si>
  <si>
    <t xml:space="preserve">Edital</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</si>
  <si>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</si>
  <si>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</si>
  <si>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</si>
  <si>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</si>
  <si>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t xml:space="preserve">1.2 Graduação em em áreas afins ao PPGEL ou declaração de curso informando o percentual da carga horária total cumprida pelo aluno. A nota do aluno será computada multiplicando 0,2 pelo percentual da carga horária integralizada. (Máximo de 20 pontos)</t>
  </si>
  <si>
    <t xml:space="preserve">1.3 Participação em Programa de Mobilidade Externa Estudantil Internacional (até o limite de 4  pontos). Incluir documentação comprobatória do término da atividade</t>
  </si>
  <si>
    <t xml:space="preserve">2/semestre</t>
  </si>
  <si>
    <t xml:space="preserve">1.4 Disciplinas cursadas no PPGEL nos últimos 5 anos com aprovação e aproveitamento igual ou superior a 70% da nota total (até o limite de 6 disciplinas com exceção de Estudo Orientado )</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</si>
  <si>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</si>
  <si>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</si>
  <si>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</si>
  <si>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</si>
  <si>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 ATENÇÃO: Estágio não é aceito.</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</si>
  <si>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</si>
  <si>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</si>
  <si>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</si>
  <si>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Monitoria em áreas afins ao PPGEL (limitado a 4 pontos). Serão pontuados apenas os documentos comprabatórioss emitidos pelos órgaos competentes das IFES.</t>
  </si>
  <si>
    <t xml:space="preserve">1/semestre</t>
  </si>
  <si>
    <t xml:space="preserve">2.5 Participação em projeto de pesquisa aprovado por agencias de fomento  em áreas afins ao PPGEL como aluno de Iniciação Cientifica. Serão pontuados apenas os documentos comprabatórioss emitidos pelos órgaos competentes das IFES ou agências de Fomento.</t>
  </si>
  <si>
    <t xml:space="preserve">4/semestre</t>
  </si>
  <si>
    <t xml:space="preserve">2.6 Participação em projetos de extensão ou desenvolvimento tecnológico aprovado por agencias de fomento em áreas afins ao PPGEL como aluno de Extensão.  Serão pontuados apenas os documentos comprabatórioss emitidos pelos órgaos competentes das IFES ou agências de Fomento.</t>
  </si>
  <si>
    <t xml:space="preserve">2.7 Participação em bancas de trabalho de conclusão (limitado a 4 pontos). Serão pontuados apenas os documentos comprabatórioss emitidos pelos órgaos competentes das IFES.</t>
  </si>
  <si>
    <t xml:space="preserve">2/banca</t>
  </si>
  <si>
    <t xml:space="preserve">2.8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</si>
  <si>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</si>
  <si>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</si>
  <si>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</si>
  <si>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 A2, ou B1.</t>
  </si>
  <si>
    <t xml:space="preserve">8/artigo</t>
  </si>
  <si>
    <t xml:space="preserve">3.2Artigos completos, aceitos ou publicados área de Engenharia IV,  classificação qualis vigente. B2-C.</t>
  </si>
  <si>
    <t xml:space="preserve">4/artigo</t>
  </si>
  <si>
    <t xml:space="preserve">3.3 Livros publicados com ISBN (Máximo de 10 pontos).</t>
  </si>
  <si>
    <t xml:space="preserve">10/livro</t>
  </si>
  <si>
    <t xml:space="preserve">3.4 Capítulos de livros publicados com ISBN (Máximo de 9 pontos). </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</si>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</sst>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6">
    <font>
      <sz val="11"/>
      <color rgb="FF000000"/>
      <name val="Calibri"/>
      <family val="2"/>
      <charset val="1"/>
    </font>
    <font>
      <sz val="10"/>
      <name val="Arial"/>
      <family val="0"/>
    </font>
    <font>
      <sz val="10"/>
      <name val="Arial"/>
      <family val="0"/>
    </font>
    <font>
      <sz val="10"/>
      <name val="Arial"/>
      <family val="0"/>
    </font>
    <font>
      <sz val="9"/>
      <color rgb="FF000000"/>
      <name val="Times New Roman"/>
      <family val="1"/>
      <charset val="1"/>
    </font>
    <font>
      <b val="true"/>
      <sz val="9"/>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general" vertical="top" textRotation="0" wrapText="tru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center" vertical="top" textRotation="0" wrapText="true" indent="0" shrinkToFit="false"/>
      <protection locked="true" hidden="false"/>
    </xf>
    <xf numFmtId="165" fontId="4" fillId="0" borderId="5" xfId="0" applyFont="true" applyBorder="true" applyAlignment="true" applyProtection="false">
      <alignment horizontal="center" vertical="top" textRotation="0" wrapText="true" indent="0" shrinkToFit="false"/>
      <protection locked="true" hidden="false"/>
    </xf>
    <xf numFmtId="164" fontId="5" fillId="0" borderId="1" xfId="0" applyFont="true" applyBorder="true" applyAlignment="true" applyProtection="false">
      <alignment horizontal="right" vertical="top" textRotation="0" wrapText="true" indent="0" shrinkToFit="false"/>
      <protection locked="true" hidden="false"/>
    </xf>
    <xf numFmtId="164" fontId="4" fillId="0" borderId="2" xfId="0" applyFont="true" applyBorder="true" applyAlignment="true" applyProtection="false">
      <alignment horizontal="general"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center" vertical="top" textRotation="0" wrapText="tru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13" activeCellId="0" sqref="A13"/>
    </sheetView>
  </sheetViews>
  <sheetFormatPr defaultRowHeight="14.4" zeroHeight="false" outlineLevelRow="0" outlineLevelCol="0"/>
  <cols>
    <col collapsed="false" customWidth="true" hidden="false" outlineLevel="0" max="1" min="1" style="0" width="117.87"/>
    <col collapsed="false" customWidth="true" hidden="false" outlineLevel="0" max="1025" min="2" style="0" width="8.67"/>
  </cols>
  <sheetData>
    <row r="1" customFormat="false" ht="13.8" hidden="false" customHeight="false" outlineLevel="0" collapsed="false">
      <c r="A1" s="1"/>
    </row>
    <row r="2" customFormat="false" ht="14.4" hidden="false" customHeight="false" outlineLevel="0" collapsed="false">
      <c r="A2" s="1" t="s">
        <v>0</v>
      </c>
    </row>
    <row r="3" customFormat="false" ht="14.4" hidden="false" customHeight="false" outlineLevel="0" collapsed="false">
      <c r="A3" s="1"/>
    </row>
    <row r="4" customFormat="false" ht="14.4" hidden="false" customHeight="false" outlineLevel="0" collapsed="false">
      <c r="A4" s="2" t="s">
        <v>1</v>
      </c>
      <c r="B4" s="3" t="s">
        <v>2</v>
      </c>
      <c r="C4" s="4" t="s">
        <v>3</v>
      </c>
      <c r="D4" s="5" t="s">
        <v>4</v>
      </c>
    </row>
    <row r="5" customFormat="false" ht="14.4" hidden="false" customHeight="false" outlineLevel="0" collapsed="false">
      <c r="A5" s="6" t="s">
        <v>5</v>
      </c>
      <c r="B5" s="7"/>
      <c r="C5" s="8"/>
      <c r="D5" s="8"/>
    </row>
    <row r="6" customFormat="false" ht="14.4" hidden="false" customHeight="false" outlineLevel="0" collapsed="false">
      <c r="A6" s="9" t="s">
        <v>6</v>
      </c>
      <c r="B6" s="10" t="n">
        <v>8</v>
      </c>
      <c r="C6" s="11"/>
      <c r="D6" s="11" t="n">
        <f aca="false">MIN(C6*8,8)</f>
        <v>0</v>
      </c>
    </row>
    <row r="7" customFormat="false" ht="24" hidden="false" customHeight="false" outlineLevel="0" collapsed="false">
      <c r="A7" s="9" t="s">
        <v>7</v>
      </c>
      <c r="B7" s="10" t="n">
        <v>20</v>
      </c>
      <c r="C7" s="12"/>
      <c r="D7" s="12" t="n">
        <f aca="false">MIN(C7*20,20)</f>
        <v>0</v>
      </c>
    </row>
    <row r="8" customFormat="false" ht="14.4" hidden="false" customHeight="false" outlineLevel="0" collapsed="false">
      <c r="A8" s="9" t="s">
        <v>8</v>
      </c>
      <c r="B8" s="10" t="s">
        <v>9</v>
      </c>
      <c r="C8" s="11"/>
      <c r="D8" s="11" t="n">
        <f aca="false">MIN(C8*2,4)</f>
        <v>0</v>
      </c>
    </row>
    <row r="9" customFormat="false" ht="24" hidden="false" customHeight="false" outlineLevel="0" collapsed="false">
      <c r="A9" s="9" t="s">
        <v>10</v>
      </c>
      <c r="B9" s="9" t="s">
        <v>11</v>
      </c>
      <c r="C9" s="11"/>
      <c r="D9" s="11" t="n">
        <f aca="false">MIN(C9*5,30)</f>
        <v>0</v>
      </c>
    </row>
    <row r="10" customFormat="false" ht="24" hidden="false" customHeight="false" outlineLevel="0" collapsed="false">
      <c r="A10" s="9" t="s">
        <v>12</v>
      </c>
      <c r="B10" s="9" t="s">
        <v>11</v>
      </c>
      <c r="C10" s="11"/>
      <c r="D10" s="11" t="n">
        <f aca="false">MIN(C10*5,10)</f>
        <v>0</v>
      </c>
    </row>
    <row r="11" customFormat="false" ht="14.4" hidden="false" customHeight="false" outlineLevel="0" collapsed="false">
      <c r="A11" s="13" t="s">
        <v>13</v>
      </c>
      <c r="B11" s="14"/>
      <c r="C11" s="15"/>
      <c r="D11" s="16" t="n">
        <f aca="false">MIN(50, SUM(D6:D10))</f>
        <v>0</v>
      </c>
    </row>
    <row r="12" customFormat="false" ht="14.4" hidden="false" customHeight="false" outlineLevel="0" collapsed="false">
      <c r="A12" s="6" t="s">
        <v>14</v>
      </c>
      <c r="B12" s="7"/>
      <c r="C12" s="8"/>
      <c r="D12" s="8"/>
    </row>
    <row r="13" customFormat="false" ht="13.8" hidden="false" customHeight="false" outlineLevel="0" collapsed="false">
      <c r="A13" s="9" t="s">
        <v>15</v>
      </c>
      <c r="B13" s="9" t="s">
        <v>9</v>
      </c>
      <c r="C13" s="11"/>
      <c r="D13" s="11" t="n">
        <f aca="false">MIN(C13*2,4)</f>
        <v>0</v>
      </c>
    </row>
    <row r="14" customFormat="false" ht="14.4" hidden="false" customHeight="false" outlineLevel="0" collapsed="false">
      <c r="A14" s="9" t="s">
        <v>16</v>
      </c>
      <c r="B14" s="9" t="s">
        <v>17</v>
      </c>
      <c r="C14" s="11"/>
      <c r="D14" s="11" t="n">
        <f aca="false">MIN(C14*3,8)</f>
        <v>0</v>
      </c>
    </row>
    <row r="15" customFormat="false" ht="14.4" hidden="false" customHeight="false" outlineLevel="0" collapsed="false">
      <c r="A15" s="9" t="s">
        <v>18</v>
      </c>
      <c r="B15" s="9" t="s">
        <v>9</v>
      </c>
      <c r="C15" s="11"/>
      <c r="D15" s="11" t="n">
        <f aca="false">MIN(C15*2,4)</f>
        <v>0</v>
      </c>
    </row>
    <row r="16" customFormat="false" ht="14.4" hidden="false" customHeight="false" outlineLevel="0" collapsed="false">
      <c r="A16" s="17" t="s">
        <v>19</v>
      </c>
      <c r="B16" s="9" t="s">
        <v>20</v>
      </c>
      <c r="C16" s="11"/>
      <c r="D16" s="11" t="n">
        <f aca="false">MIN(C16*1,4)</f>
        <v>0</v>
      </c>
    </row>
    <row r="17" customFormat="false" ht="24.6" hidden="false" customHeight="false" outlineLevel="0" collapsed="false">
      <c r="A17" s="18" t="s">
        <v>21</v>
      </c>
      <c r="B17" s="9" t="s">
        <v>22</v>
      </c>
      <c r="C17" s="11"/>
      <c r="D17" s="11" t="n">
        <f aca="false">C17*4</f>
        <v>0</v>
      </c>
    </row>
    <row r="18" customFormat="false" ht="24" hidden="false" customHeight="false" outlineLevel="0" collapsed="false">
      <c r="A18" s="9" t="s">
        <v>23</v>
      </c>
      <c r="B18" s="9" t="s">
        <v>9</v>
      </c>
      <c r="C18" s="11"/>
      <c r="D18" s="11" t="n">
        <f aca="false">MIN(C18*2,4)</f>
        <v>0</v>
      </c>
    </row>
    <row r="19" customFormat="false" ht="24" hidden="false" customHeight="false" outlineLevel="0" collapsed="false">
      <c r="A19" s="9" t="s">
        <v>24</v>
      </c>
      <c r="B19" s="9" t="s">
        <v>25</v>
      </c>
      <c r="C19" s="11"/>
      <c r="D19" s="11" t="n">
        <f aca="false">MIN(C19*2,4)</f>
        <v>0</v>
      </c>
    </row>
    <row r="20" customFormat="false" ht="24" hidden="false" customHeight="false" outlineLevel="0" collapsed="false">
      <c r="A20" s="9" t="s">
        <v>26</v>
      </c>
      <c r="B20" s="9" t="s">
        <v>27</v>
      </c>
      <c r="C20" s="11"/>
      <c r="D20" s="11" t="n">
        <f aca="false">MIN(C20*2,6)</f>
        <v>0</v>
      </c>
    </row>
    <row r="21" customFormat="false" ht="14.4" hidden="false" customHeight="false" outlineLevel="0" collapsed="false">
      <c r="A21" s="13" t="s">
        <v>28</v>
      </c>
      <c r="B21" s="14"/>
      <c r="C21" s="15"/>
      <c r="D21" s="5" t="n">
        <f aca="false">MIN(25,SUM(D13:D20))</f>
        <v>0</v>
      </c>
    </row>
    <row r="22" customFormat="false" ht="14.4" hidden="false" customHeight="false" outlineLevel="0" collapsed="false">
      <c r="A22" s="6" t="s">
        <v>29</v>
      </c>
      <c r="B22" s="7"/>
      <c r="C22" s="8"/>
      <c r="D22" s="8"/>
    </row>
    <row r="23" customFormat="false" ht="14.4" hidden="false" customHeight="false" outlineLevel="0" collapsed="false">
      <c r="A23" s="9" t="s">
        <v>30</v>
      </c>
      <c r="B23" s="9" t="s">
        <v>31</v>
      </c>
      <c r="C23" s="11"/>
      <c r="D23" s="11" t="n">
        <f aca="false">C23*8</f>
        <v>0</v>
      </c>
    </row>
    <row r="24" customFormat="false" ht="14.4" hidden="false" customHeight="false" outlineLevel="0" collapsed="false">
      <c r="A24" s="9" t="s">
        <v>32</v>
      </c>
      <c r="B24" s="9" t="s">
        <v>33</v>
      </c>
      <c r="C24" s="11"/>
      <c r="D24" s="11" t="n">
        <f aca="false">C24*4</f>
        <v>0</v>
      </c>
    </row>
    <row r="25" customFormat="false" ht="14.4" hidden="false" customHeight="false" outlineLevel="0" collapsed="false">
      <c r="A25" s="9" t="s">
        <v>34</v>
      </c>
      <c r="B25" s="9" t="s">
        <v>35</v>
      </c>
      <c r="C25" s="11"/>
      <c r="D25" s="11" t="n">
        <f aca="false">MIN(C25*10,10)</f>
        <v>0</v>
      </c>
    </row>
    <row r="26" customFormat="false" ht="14.4" hidden="false" customHeight="false" outlineLevel="0" collapsed="false">
      <c r="A26" s="9" t="s">
        <v>36</v>
      </c>
      <c r="B26" s="9" t="s">
        <v>37</v>
      </c>
      <c r="C26" s="11"/>
      <c r="D26" s="11" t="n">
        <f aca="false">MIN(C26*3,10)</f>
        <v>0</v>
      </c>
    </row>
    <row r="27" customFormat="false" ht="14.4" hidden="false" customHeight="false" outlineLevel="0" collapsed="false">
      <c r="A27" s="9" t="s">
        <v>38</v>
      </c>
      <c r="B27" s="9" t="s">
        <v>39</v>
      </c>
      <c r="C27" s="11"/>
      <c r="D27" s="11" t="n">
        <f aca="false">C27*3</f>
        <v>0</v>
      </c>
    </row>
    <row r="28" customFormat="false" ht="24" hidden="false" customHeight="false" outlineLevel="0" collapsed="false">
      <c r="A28" s="9" t="s">
        <v>40</v>
      </c>
      <c r="B28" s="9" t="s">
        <v>41</v>
      </c>
      <c r="C28" s="11"/>
      <c r="D28" s="11" t="n">
        <f aca="false">C28</f>
        <v>0</v>
      </c>
    </row>
    <row r="29" customFormat="false" ht="14.4" hidden="false" customHeight="false" outlineLevel="0" collapsed="false">
      <c r="A29" s="9" t="s">
        <v>42</v>
      </c>
      <c r="B29" s="9" t="s">
        <v>43</v>
      </c>
      <c r="C29" s="11"/>
      <c r="D29" s="11" t="n">
        <f aca="false">MIN(C29*2,10)</f>
        <v>0</v>
      </c>
    </row>
    <row r="30" customFormat="false" ht="14.4" hidden="false" customHeight="false" outlineLevel="0" collapsed="false">
      <c r="A30" s="13" t="s">
        <v>28</v>
      </c>
      <c r="B30" s="14"/>
      <c r="C30" s="15"/>
      <c r="D30" s="5" t="n">
        <f aca="false">MIN(25,SUM(D23:D29))</f>
        <v>0</v>
      </c>
    </row>
    <row r="31" customFormat="false" ht="14.4" hidden="false" customHeight="false" outlineLevel="0" collapsed="false">
      <c r="A31" s="13" t="s">
        <v>44</v>
      </c>
      <c r="B31" s="14"/>
      <c r="C31" s="15"/>
      <c r="D31" s="16" t="n">
        <f aca="false">D11+D21+D30</f>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2023-12-05T11:55:25Z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